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data" sheetId="1" r:id="rId1"/>
  </sheets>
  <definedNames>
    <definedName name="size" localSheetId="0">data!$A$1:$D$122</definedName>
  </definedNames>
  <calcPr calcId="125725"/>
</workbook>
</file>

<file path=xl/calcChain.xml><?xml version="1.0" encoding="utf-8"?>
<calcChain xmlns="http://schemas.openxmlformats.org/spreadsheetml/2006/main">
  <c r="G3" i="1"/>
  <c r="G24"/>
  <c r="G30"/>
  <c r="G34"/>
  <c r="G33"/>
  <c r="G32"/>
  <c r="G31"/>
  <c r="G28"/>
  <c r="G27"/>
  <c r="G26"/>
  <c r="G25"/>
  <c r="G17"/>
  <c r="G10"/>
  <c r="G21"/>
  <c r="G20"/>
  <c r="G19"/>
  <c r="G18"/>
  <c r="G14"/>
  <c r="G13"/>
  <c r="G12"/>
  <c r="G11"/>
  <c r="G7"/>
  <c r="G6"/>
  <c r="G5"/>
  <c r="G4"/>
</calcChain>
</file>

<file path=xl/connections.xml><?xml version="1.0" encoding="utf-8"?>
<connections xmlns="http://schemas.openxmlformats.org/spreadsheetml/2006/main">
  <connection id="1" name="size" type="6" refreshedVersion="3" background="1" saveData="1">
    <textPr codePage="850" sourceFile="C:\Users\Mayerhofer\Documents\fUML\molizpapers\2013_Modellierung_umlanalysis\analysis\size.csv" decimal="," thousands="." tab="0" semicolon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<sst xmlns="http://schemas.openxmlformats.org/spreadsheetml/2006/main" count="155" uniqueCount="138">
  <si>
    <t>model</t>
  </si>
  <si>
    <t>uml instances</t>
  </si>
  <si>
    <t>non uml instances</t>
  </si>
  <si>
    <t>sum</t>
  </si>
  <si>
    <t>eap/050.xml</t>
  </si>
  <si>
    <t>eap/011.xml</t>
  </si>
  <si>
    <t>eap/036.xml</t>
  </si>
  <si>
    <t>eap/017.xml</t>
  </si>
  <si>
    <t>eap/001.xml</t>
  </si>
  <si>
    <t>eap/059.xml</t>
  </si>
  <si>
    <t>eap/051.xml</t>
  </si>
  <si>
    <t>eap/035.xml</t>
  </si>
  <si>
    <t>eap/021.xml</t>
  </si>
  <si>
    <t>eap/029.xml</t>
  </si>
  <si>
    <t>eap/039.xml</t>
  </si>
  <si>
    <t>eap/026.xml</t>
  </si>
  <si>
    <t>eap/046.xml</t>
  </si>
  <si>
    <t>eap/019.xml</t>
  </si>
  <si>
    <t>eap/005.xml</t>
  </si>
  <si>
    <t>eap/012.xml</t>
  </si>
  <si>
    <t>eap/037.xml</t>
  </si>
  <si>
    <t>eap/045.xml</t>
  </si>
  <si>
    <t>eap/016.xml</t>
  </si>
  <si>
    <t>eap/007.xml</t>
  </si>
  <si>
    <t>eap/022.xml</t>
  </si>
  <si>
    <t>eap/025.xml</t>
  </si>
  <si>
    <t>eap/044.xml</t>
  </si>
  <si>
    <t>eap/040.xml</t>
  </si>
  <si>
    <t>eap/028.xml</t>
  </si>
  <si>
    <t>eap/047.xml</t>
  </si>
  <si>
    <t>eap/048.xml</t>
  </si>
  <si>
    <t>eap/003.xml</t>
  </si>
  <si>
    <t>eap/014.xml</t>
  </si>
  <si>
    <t>eap/049.xml</t>
  </si>
  <si>
    <t>eap/002.xml</t>
  </si>
  <si>
    <t>eap/010.xml</t>
  </si>
  <si>
    <t>eap/034.xml</t>
  </si>
  <si>
    <t>eap/006.xml</t>
  </si>
  <si>
    <t>eap/020.xml</t>
  </si>
  <si>
    <t>eap/009.xml</t>
  </si>
  <si>
    <t>eap/061.xml</t>
  </si>
  <si>
    <t>eap/060.xml</t>
  </si>
  <si>
    <t>eap/042.xml</t>
  </si>
  <si>
    <t>eap/008.xml</t>
  </si>
  <si>
    <t>eap/057.xml</t>
  </si>
  <si>
    <t>eap/043.xml</t>
  </si>
  <si>
    <t>eap/027.xml</t>
  </si>
  <si>
    <t>eap/023.xml</t>
  </si>
  <si>
    <t>eap/honda.xml</t>
  </si>
  <si>
    <t>eap/Iterace1 (bez DT).xml</t>
  </si>
  <si>
    <t>eap/codtv.xml</t>
  </si>
  <si>
    <t>eap/Sidov.xml</t>
  </si>
  <si>
    <t>eap/ppro2.xml</t>
  </si>
  <si>
    <t>eap/S1N4C3C_v01.xml</t>
  </si>
  <si>
    <t>eap/Vista Arquitectonica de la Funcionalidad.xml</t>
  </si>
  <si>
    <t>eap/miniNetcat-project.xml</t>
  </si>
  <si>
    <t>eap/FirstBlood.xml</t>
  </si>
  <si>
    <t>eap/CU70.Generar Informe de Reparaciones.xml</t>
  </si>
  <si>
    <t>eap/PASTA.xml</t>
  </si>
  <si>
    <t>eap/MashMyData.xml</t>
  </si>
  <si>
    <t>eap/GoC.xml</t>
  </si>
  <si>
    <t>eap/Solution_GEF_DirectEdit_Structure.xml</t>
  </si>
  <si>
    <t>eap/CU14.Generar Notificacion al Cliente com.xml</t>
  </si>
  <si>
    <t>eap/Vista Arquitectonica de Subsistemas e Interfaces.xml</t>
  </si>
  <si>
    <t>eap/EXDB.xml</t>
  </si>
  <si>
    <t>eap/CU05.Registrar presupuesto de orden de trabajo.xml</t>
  </si>
  <si>
    <t>eap/DTEs.xml</t>
  </si>
  <si>
    <t>eap/DataModel.xml</t>
  </si>
  <si>
    <t>eap/Patrones.xml</t>
  </si>
  <si>
    <t>eap/Diagram aktivit MZ.xml</t>
  </si>
  <si>
    <t>eap/Use case JN,MZ.xml</t>
  </si>
  <si>
    <t>eap/Diagram aktivit PD,MM.xml</t>
  </si>
  <si>
    <t>eap/wiseDS_architecture_v0_9.xml</t>
  </si>
  <si>
    <t>eap/adminEdificio.xml</t>
  </si>
  <si>
    <t>eap/DataPackageManager.xml</t>
  </si>
  <si>
    <t>eap/Library May07.xml</t>
  </si>
  <si>
    <t>eap/Diagrama de Clases de Analisis.xml</t>
  </si>
  <si>
    <t>eap/ProyectoFinal.xml</t>
  </si>
  <si>
    <t>eap/CU05.Registrar presupuesto de orden de trabajo com.xml</t>
  </si>
  <si>
    <t>eap/ScreenWell.xml</t>
  </si>
  <si>
    <t>eap/Diseûo de Sistemas.xml</t>
  </si>
  <si>
    <t>eap/PrvnÆ nçvrh UHKT JN,MZ.xml</t>
  </si>
  <si>
    <t>eap/esg.xml</t>
  </si>
  <si>
    <t>eap/Visualizador.xml</t>
  </si>
  <si>
    <t>eap/c3d.xml</t>
  </si>
  <si>
    <t>eap/Sequence Diagrams.xml</t>
  </si>
  <si>
    <t>eap/Diagram aktivit JN,MZ.xml</t>
  </si>
  <si>
    <t>eap/VoIPSecCPU.xml</t>
  </si>
  <si>
    <t>eap/CU14.Generar Notificacion al Cliente.xml</t>
  </si>
  <si>
    <t>eap/Academico.xml</t>
  </si>
  <si>
    <t>eap/ModeladoSIDOV.xml</t>
  </si>
  <si>
    <t>eap/OpenCloud_model.xml</t>
  </si>
  <si>
    <t>eap/phenotype.xml</t>
  </si>
  <si>
    <t>eap/preservation-riskmanagement.xml</t>
  </si>
  <si>
    <t>eap/Diagram aktivit JK,TR.xml</t>
  </si>
  <si>
    <t>eap/sklep iconix.xml</t>
  </si>
  <si>
    <t>eap/model.xml</t>
  </si>
  <si>
    <t>eap/OmeroDbDiagrams.xml</t>
  </si>
  <si>
    <t>eap/UseCase Diagram.xml</t>
  </si>
  <si>
    <t>eap/metamodel.xml</t>
  </si>
  <si>
    <t>eap/PostEvolution.xml</t>
  </si>
  <si>
    <t>eap/Vista Arquitectonica de Despliegue - Componentes.xml</t>
  </si>
  <si>
    <t>eap/QualityModel.xml</t>
  </si>
  <si>
    <t>eap/projekt (2).xml</t>
  </si>
  <si>
    <t>eap/klassendiagramm_final.xml</t>
  </si>
  <si>
    <t>eap/VoIPSecTime.xml</t>
  </si>
  <si>
    <t>eap/projekt.xml</t>
  </si>
  <si>
    <t>eap/use_case_model.xml</t>
  </si>
  <si>
    <t>eap/CU70.Generar Informe de Reparaciones com.xml</t>
  </si>
  <si>
    <t>eap/visual-loganalysis.xml</t>
  </si>
  <si>
    <t>eap/models.xml</t>
  </si>
  <si>
    <t>eap/diplom.xml</t>
  </si>
  <si>
    <t>eap/CarTech.xml</t>
  </si>
  <si>
    <t>eap/BookStore.xml</t>
  </si>
  <si>
    <t>eap/Diagramas UML.xml</t>
  </si>
  <si>
    <t>eap/CCL08A.xml</t>
  </si>
  <si>
    <t>eap/gatekeeper.xml</t>
  </si>
  <si>
    <t>eap/Primera Entrega - Modelo de Dominio - Version 2.1.xml</t>
  </si>
  <si>
    <t>eap/LPOO_Proj2_UML.xml</t>
  </si>
  <si>
    <t>eap/cspeechport.xml</t>
  </si>
  <si>
    <t>eap/Solution_GEF_Structure.xml</t>
  </si>
  <si>
    <t>eap/Wniosek o urlop.xml</t>
  </si>
  <si>
    <t>eap/calcularTiempo.xml</t>
  </si>
  <si>
    <t>eap/Solution_GEF_Domain-DiagramModel.xml</t>
  </si>
  <si>
    <t>eap/moduly.xml</t>
  </si>
  <si>
    <t>average</t>
  </si>
  <si>
    <t>median</t>
  </si>
  <si>
    <t>min</t>
  </si>
  <si>
    <t>max</t>
  </si>
  <si>
    <t>instances</t>
  </si>
  <si>
    <t>q1</t>
  </si>
  <si>
    <t>q3</t>
  </si>
  <si>
    <t>series 1</t>
  </si>
  <si>
    <t>series 2</t>
  </si>
  <si>
    <t>series 3</t>
  </si>
  <si>
    <t>series 4</t>
  </si>
  <si>
    <t>series 5</t>
  </si>
  <si>
    <t>model size (number of instances)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</si>
</sst>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Border="1"/>
    <xf numFmtId="3" fontId="0" fillId="0" borderId="0" xfId="0" applyNumberFormat="1" applyBorder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bar"/>
        <c:grouping val="stacked"/>
        <c:ser>
          <c:idx val="0"/>
          <c:order val="0"/>
          <c:tx>
            <c:strRef>
              <c:f>data!$F$30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data!$G$1</c:f>
              <c:strCache>
                <c:ptCount val="1"/>
                <c:pt idx="0">
                  <c:v>model size (number of instances)</c:v>
                </c:pt>
              </c:strCache>
            </c:strRef>
          </c:cat>
          <c:val>
            <c:numRef>
              <c:f>data!$G$30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data!$F$31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  <a:ln>
              <a:noFill/>
            </a:ln>
          </c:spPr>
          <c:errBars>
            <c:errBarType val="minus"/>
            <c:errValType val="fixedVal"/>
            <c:val val="50"/>
            <c:spPr>
              <a:ln>
                <a:solidFill>
                  <a:schemeClr val="tx1"/>
                </a:solidFill>
              </a:ln>
            </c:spPr>
          </c:errBars>
          <c:cat>
            <c:strRef>
              <c:f>data!$G$1</c:f>
              <c:strCache>
                <c:ptCount val="1"/>
                <c:pt idx="0">
                  <c:v>model size (number of instances)</c:v>
                </c:pt>
              </c:strCache>
            </c:strRef>
          </c:cat>
          <c:val>
            <c:numRef>
              <c:f>data!$G$31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ser>
          <c:idx val="2"/>
          <c:order val="2"/>
          <c:tx>
            <c:strRef>
              <c:f>data!$F$32</c:f>
              <c:strCache>
                <c:ptCount val="1"/>
                <c:pt idx="0">
                  <c:v>series 3</c:v>
                </c:pt>
              </c:strCache>
            </c:strRef>
          </c:tx>
          <c:spPr>
            <a:noFill/>
            <a:ln w="19050">
              <a:solidFill>
                <a:sysClr val="windowText" lastClr="000000"/>
              </a:solidFill>
            </a:ln>
          </c:spPr>
          <c:cat>
            <c:strRef>
              <c:f>data!$G$1</c:f>
              <c:strCache>
                <c:ptCount val="1"/>
                <c:pt idx="0">
                  <c:v>model size (number of instances)</c:v>
                </c:pt>
              </c:strCache>
            </c:strRef>
          </c:cat>
          <c:val>
            <c:numRef>
              <c:f>data!$G$32</c:f>
              <c:numCache>
                <c:formatCode>General</c:formatCode>
                <c:ptCount val="1"/>
                <c:pt idx="0">
                  <c:v>75</c:v>
                </c:pt>
              </c:numCache>
            </c:numRef>
          </c:val>
        </c:ser>
        <c:ser>
          <c:idx val="3"/>
          <c:order val="3"/>
          <c:tx>
            <c:strRef>
              <c:f>data!$F$33</c:f>
              <c:strCache>
                <c:ptCount val="1"/>
                <c:pt idx="0">
                  <c:v>series 4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</c:spPr>
          <c:errBars>
            <c:errBarType val="plus"/>
            <c:errValType val="cust"/>
            <c:plus>
              <c:numRef>
                <c:f>data!$G$34</c:f>
                <c:numCache>
                  <c:formatCode>General</c:formatCode>
                  <c:ptCount val="1"/>
                  <c:pt idx="0">
                    <c:v>3571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tx1"/>
                </a:solidFill>
              </a:ln>
            </c:spPr>
          </c:errBars>
          <c:cat>
            <c:strRef>
              <c:f>data!$G$1</c:f>
              <c:strCache>
                <c:ptCount val="1"/>
                <c:pt idx="0">
                  <c:v>model size (number of instances)</c:v>
                </c:pt>
              </c:strCache>
            </c:strRef>
          </c:cat>
          <c:val>
            <c:numRef>
              <c:f>data!$G$33</c:f>
              <c:numCache>
                <c:formatCode>General</c:formatCode>
                <c:ptCount val="1"/>
                <c:pt idx="0">
                  <c:v>198</c:v>
                </c:pt>
              </c:numCache>
            </c:numRef>
          </c:val>
        </c:ser>
        <c:overlap val="100"/>
        <c:axId val="85127168"/>
        <c:axId val="85128704"/>
      </c:barChart>
      <c:catAx>
        <c:axId val="85127168"/>
        <c:scaling>
          <c:orientation val="minMax"/>
        </c:scaling>
        <c:delete val="1"/>
        <c:axPos val="l"/>
        <c:tickLblPos val="none"/>
        <c:crossAx val="85128704"/>
        <c:crosses val="autoZero"/>
        <c:auto val="1"/>
        <c:lblAlgn val="ctr"/>
        <c:lblOffset val="100"/>
      </c:catAx>
      <c:valAx>
        <c:axId val="85128704"/>
        <c:scaling>
          <c:orientation val="minMax"/>
          <c:max val="4000"/>
        </c:scaling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 size (</a:t>
                </a:r>
                <a:r>
                  <a:rPr lang="en-US" baseline="0"/>
                  <a:t>number of elements)</a:t>
                </a:r>
                <a:endParaRPr lang="en-US"/>
              </a:p>
            </c:rich>
          </c:tx>
          <c:layout/>
        </c:title>
        <c:numFmt formatCode="General" sourceLinked="0"/>
        <c:minorTickMark val="in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85127168"/>
        <c:crosses val="autoZero"/>
        <c:crossBetween val="between"/>
        <c:majorUnit val="200"/>
        <c:minorUnit val="200"/>
      </c:valAx>
      <c:spPr>
        <a:ln>
          <a:noFill/>
        </a:ln>
      </c:spPr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758542</xdr:colOff>
      <xdr:row>10</xdr:row>
      <xdr:rowOff>178490</xdr:rowOff>
    </xdr:from>
    <xdr:to>
      <xdr:col>13</xdr:col>
      <xdr:colOff>290305</xdr:colOff>
      <xdr:row>18</xdr:row>
      <xdr:rowOff>178490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iz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zoomScaleNormal="100" workbookViewId="0">
      <selection activeCell="G3" sqref="G3"/>
    </sheetView>
  </sheetViews>
  <sheetFormatPr baseColWidth="10" defaultRowHeight="15"/>
  <cols>
    <col min="1" max="1" width="56.5703125" bestFit="1" customWidth="1"/>
    <col min="2" max="2" width="13.140625" bestFit="1" customWidth="1"/>
    <col min="3" max="3" width="17.140625" bestFit="1" customWidth="1"/>
    <col min="4" max="4" width="5" customWidth="1"/>
    <col min="6" max="6" width="28.5703125" bestFit="1" customWidth="1"/>
    <col min="9" max="9" width="41.57031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G1" s="1" t="s">
        <v>137</v>
      </c>
    </row>
    <row r="2" spans="1:10">
      <c r="A2" t="s">
        <v>97</v>
      </c>
      <c r="B2">
        <v>3903</v>
      </c>
      <c r="C2">
        <v>4</v>
      </c>
      <c r="D2">
        <v>3907</v>
      </c>
      <c r="F2" s="1" t="s">
        <v>1</v>
      </c>
      <c r="I2" s="3"/>
      <c r="J2" s="4"/>
    </row>
    <row r="3" spans="1:10">
      <c r="A3" t="s">
        <v>15</v>
      </c>
      <c r="B3">
        <v>3194</v>
      </c>
      <c r="C3">
        <v>49</v>
      </c>
      <c r="D3">
        <v>3243</v>
      </c>
      <c r="F3" t="s">
        <v>3</v>
      </c>
      <c r="G3">
        <f>SUM(B2:B122)</f>
        <v>46618</v>
      </c>
      <c r="I3" s="3"/>
      <c r="J3" s="4"/>
    </row>
    <row r="4" spans="1:10">
      <c r="A4" t="s">
        <v>109</v>
      </c>
      <c r="B4">
        <v>2533</v>
      </c>
      <c r="C4">
        <v>33</v>
      </c>
      <c r="D4">
        <v>2566</v>
      </c>
      <c r="F4" t="s">
        <v>125</v>
      </c>
      <c r="G4" s="5">
        <f>AVERAGE(B2:B122)</f>
        <v>385.27272727272725</v>
      </c>
      <c r="I4" s="3"/>
      <c r="J4" s="4"/>
    </row>
    <row r="5" spans="1:10">
      <c r="A5" t="s">
        <v>67</v>
      </c>
      <c r="B5">
        <v>2349</v>
      </c>
      <c r="C5">
        <v>17</v>
      </c>
      <c r="D5">
        <v>2366</v>
      </c>
      <c r="F5" t="s">
        <v>126</v>
      </c>
      <c r="G5">
        <f>MEDIAN(B2:B122)</f>
        <v>134</v>
      </c>
      <c r="I5" s="3"/>
      <c r="J5" s="4"/>
    </row>
    <row r="6" spans="1:10">
      <c r="A6" t="s">
        <v>18</v>
      </c>
      <c r="B6">
        <v>2201</v>
      </c>
      <c r="C6">
        <v>0</v>
      </c>
      <c r="D6">
        <v>2201</v>
      </c>
      <c r="F6" t="s">
        <v>127</v>
      </c>
      <c r="G6">
        <f>MIN(B2:B122)</f>
        <v>2</v>
      </c>
      <c r="I6" s="3"/>
      <c r="J6" s="4"/>
    </row>
    <row r="7" spans="1:10">
      <c r="A7" t="s">
        <v>115</v>
      </c>
      <c r="B7">
        <v>2192</v>
      </c>
      <c r="C7">
        <v>0</v>
      </c>
      <c r="D7">
        <v>2192</v>
      </c>
      <c r="F7" t="s">
        <v>128</v>
      </c>
      <c r="G7">
        <f>MAX(B2:B122)</f>
        <v>3903</v>
      </c>
      <c r="I7" s="3"/>
      <c r="J7" s="4"/>
    </row>
    <row r="8" spans="1:10">
      <c r="A8" t="s">
        <v>36</v>
      </c>
      <c r="B8">
        <v>1944</v>
      </c>
      <c r="C8">
        <v>36</v>
      </c>
      <c r="D8">
        <v>1980</v>
      </c>
      <c r="I8" s="3"/>
      <c r="J8" s="4"/>
    </row>
    <row r="9" spans="1:10">
      <c r="A9" t="s">
        <v>102</v>
      </c>
      <c r="B9">
        <v>1886</v>
      </c>
      <c r="C9">
        <v>0</v>
      </c>
      <c r="D9">
        <v>1886</v>
      </c>
      <c r="F9" s="1" t="s">
        <v>2</v>
      </c>
    </row>
    <row r="10" spans="1:10">
      <c r="A10" t="s">
        <v>34</v>
      </c>
      <c r="B10">
        <v>1609</v>
      </c>
      <c r="C10">
        <v>1</v>
      </c>
      <c r="D10">
        <v>1610</v>
      </c>
      <c r="F10" t="s">
        <v>3</v>
      </c>
      <c r="G10">
        <f>SUM(C2:C122)</f>
        <v>1332</v>
      </c>
    </row>
    <row r="11" spans="1:10">
      <c r="A11" t="s">
        <v>39</v>
      </c>
      <c r="B11">
        <v>1537</v>
      </c>
      <c r="C11">
        <v>43</v>
      </c>
      <c r="D11">
        <v>1580</v>
      </c>
      <c r="F11" t="s">
        <v>125</v>
      </c>
      <c r="G11">
        <f>AVERAGE(C2:C122)</f>
        <v>11.008264462809917</v>
      </c>
    </row>
    <row r="12" spans="1:10">
      <c r="A12" t="s">
        <v>93</v>
      </c>
      <c r="B12">
        <v>1463</v>
      </c>
      <c r="C12">
        <v>0</v>
      </c>
      <c r="D12">
        <v>1463</v>
      </c>
      <c r="F12" t="s">
        <v>126</v>
      </c>
      <c r="G12">
        <f>MEDIAN(C2:C122)</f>
        <v>2</v>
      </c>
    </row>
    <row r="13" spans="1:10">
      <c r="A13" t="s">
        <v>118</v>
      </c>
      <c r="B13">
        <v>1446</v>
      </c>
      <c r="C13">
        <v>0</v>
      </c>
      <c r="D13">
        <v>1446</v>
      </c>
      <c r="F13" t="s">
        <v>127</v>
      </c>
      <c r="G13">
        <f>MIN(C2:C122)</f>
        <v>0</v>
      </c>
    </row>
    <row r="14" spans="1:10">
      <c r="A14" t="s">
        <v>23</v>
      </c>
      <c r="B14">
        <v>1134</v>
      </c>
      <c r="C14">
        <v>6</v>
      </c>
      <c r="D14">
        <v>1140</v>
      </c>
      <c r="F14" t="s">
        <v>128</v>
      </c>
      <c r="G14">
        <f>MAX(C2:C122)</f>
        <v>285</v>
      </c>
    </row>
    <row r="15" spans="1:10">
      <c r="A15" t="s">
        <v>51</v>
      </c>
      <c r="B15">
        <v>850</v>
      </c>
      <c r="C15">
        <v>28</v>
      </c>
      <c r="D15">
        <v>878</v>
      </c>
    </row>
    <row r="16" spans="1:10">
      <c r="A16" t="s">
        <v>19</v>
      </c>
      <c r="B16">
        <v>816</v>
      </c>
      <c r="C16">
        <v>2</v>
      </c>
      <c r="D16">
        <v>818</v>
      </c>
      <c r="F16" s="1" t="s">
        <v>129</v>
      </c>
    </row>
    <row r="17" spans="1:7">
      <c r="A17" t="s">
        <v>68</v>
      </c>
      <c r="B17">
        <v>747</v>
      </c>
      <c r="C17">
        <v>4</v>
      </c>
      <c r="D17">
        <v>751</v>
      </c>
      <c r="F17" t="s">
        <v>3</v>
      </c>
      <c r="G17">
        <f>SUM(D2:D122)</f>
        <v>47950</v>
      </c>
    </row>
    <row r="18" spans="1:7">
      <c r="A18" t="s">
        <v>112</v>
      </c>
      <c r="B18">
        <v>730</v>
      </c>
      <c r="C18">
        <v>105</v>
      </c>
      <c r="D18">
        <v>835</v>
      </c>
      <c r="F18" t="s">
        <v>125</v>
      </c>
      <c r="G18">
        <f>AVERAGE(D2:D122)</f>
        <v>396.28099173553721</v>
      </c>
    </row>
    <row r="19" spans="1:7">
      <c r="A19" t="s">
        <v>106</v>
      </c>
      <c r="B19">
        <v>589</v>
      </c>
      <c r="C19">
        <v>285</v>
      </c>
      <c r="D19">
        <v>874</v>
      </c>
      <c r="F19" t="s">
        <v>126</v>
      </c>
      <c r="G19">
        <f>MEDIAN(D2:D122)</f>
        <v>141</v>
      </c>
    </row>
    <row r="20" spans="1:7">
      <c r="A20" t="s">
        <v>82</v>
      </c>
      <c r="B20">
        <v>555</v>
      </c>
      <c r="C20">
        <v>35</v>
      </c>
      <c r="D20">
        <v>590</v>
      </c>
      <c r="F20" t="s">
        <v>127</v>
      </c>
      <c r="G20">
        <f>MIN(D2:D122)</f>
        <v>4</v>
      </c>
    </row>
    <row r="21" spans="1:7">
      <c r="A21" t="s">
        <v>74</v>
      </c>
      <c r="B21">
        <v>547</v>
      </c>
      <c r="C21">
        <v>35</v>
      </c>
      <c r="D21">
        <v>582</v>
      </c>
      <c r="F21" t="s">
        <v>128</v>
      </c>
      <c r="G21">
        <f>MAX(D2:D122)</f>
        <v>3907</v>
      </c>
    </row>
    <row r="22" spans="1:7">
      <c r="A22" t="s">
        <v>77</v>
      </c>
      <c r="B22">
        <v>513</v>
      </c>
      <c r="C22">
        <v>27</v>
      </c>
      <c r="D22">
        <v>540</v>
      </c>
    </row>
    <row r="23" spans="1:7">
      <c r="A23" t="s">
        <v>17</v>
      </c>
      <c r="B23">
        <v>500</v>
      </c>
      <c r="C23">
        <v>14</v>
      </c>
      <c r="D23">
        <v>514</v>
      </c>
      <c r="F23" s="1" t="s">
        <v>1</v>
      </c>
    </row>
    <row r="24" spans="1:7">
      <c r="A24" t="s">
        <v>111</v>
      </c>
      <c r="B24">
        <v>424</v>
      </c>
      <c r="C24">
        <v>1</v>
      </c>
      <c r="D24">
        <v>425</v>
      </c>
      <c r="F24" t="s">
        <v>127</v>
      </c>
      <c r="G24">
        <f>MIN(B2:B122)</f>
        <v>2</v>
      </c>
    </row>
    <row r="25" spans="1:7">
      <c r="A25" t="s">
        <v>113</v>
      </c>
      <c r="B25">
        <v>402</v>
      </c>
      <c r="C25">
        <v>14</v>
      </c>
      <c r="D25">
        <v>416</v>
      </c>
      <c r="F25" t="s">
        <v>130</v>
      </c>
      <c r="G25">
        <f>PERCENTILE(B2:B122,0.25)</f>
        <v>59</v>
      </c>
    </row>
    <row r="26" spans="1:7">
      <c r="A26" t="s">
        <v>56</v>
      </c>
      <c r="B26">
        <v>400</v>
      </c>
      <c r="C26">
        <v>3</v>
      </c>
      <c r="D26">
        <v>403</v>
      </c>
      <c r="F26" t="s">
        <v>126</v>
      </c>
      <c r="G26">
        <f>MEDIAN(B2:B122)</f>
        <v>134</v>
      </c>
    </row>
    <row r="27" spans="1:7">
      <c r="A27" t="s">
        <v>100</v>
      </c>
      <c r="B27">
        <v>396</v>
      </c>
      <c r="C27">
        <v>0</v>
      </c>
      <c r="D27">
        <v>396</v>
      </c>
      <c r="F27" t="s">
        <v>131</v>
      </c>
      <c r="G27">
        <f>PERCENTILE(B2:B122,0.75)</f>
        <v>332</v>
      </c>
    </row>
    <row r="28" spans="1:7">
      <c r="A28" t="s">
        <v>91</v>
      </c>
      <c r="B28">
        <v>382</v>
      </c>
      <c r="C28">
        <v>14</v>
      </c>
      <c r="D28">
        <v>396</v>
      </c>
      <c r="F28" t="s">
        <v>128</v>
      </c>
      <c r="G28">
        <f>MAX(B2:B122)</f>
        <v>3903</v>
      </c>
    </row>
    <row r="29" spans="1:7">
      <c r="A29" t="s">
        <v>98</v>
      </c>
      <c r="B29">
        <v>377</v>
      </c>
      <c r="C29">
        <v>3</v>
      </c>
      <c r="D29">
        <v>380</v>
      </c>
    </row>
    <row r="30" spans="1:7">
      <c r="A30" t="s">
        <v>27</v>
      </c>
      <c r="B30">
        <v>376</v>
      </c>
      <c r="C30">
        <v>42</v>
      </c>
      <c r="D30">
        <v>418</v>
      </c>
      <c r="F30" s="2" t="s">
        <v>132</v>
      </c>
      <c r="G30" s="2">
        <f>G24</f>
        <v>2</v>
      </c>
    </row>
    <row r="31" spans="1:7">
      <c r="A31" t="s">
        <v>49</v>
      </c>
      <c r="B31">
        <v>348</v>
      </c>
      <c r="C31">
        <v>11</v>
      </c>
      <c r="D31">
        <v>359</v>
      </c>
      <c r="F31" s="2" t="s">
        <v>133</v>
      </c>
      <c r="G31" s="2">
        <f>G25-G24</f>
        <v>57</v>
      </c>
    </row>
    <row r="32" spans="1:7">
      <c r="A32" t="s">
        <v>22</v>
      </c>
      <c r="B32">
        <v>332</v>
      </c>
      <c r="C32">
        <v>0</v>
      </c>
      <c r="D32">
        <v>332</v>
      </c>
      <c r="F32" s="2" t="s">
        <v>134</v>
      </c>
      <c r="G32" s="2">
        <f>G26-G25</f>
        <v>75</v>
      </c>
    </row>
    <row r="33" spans="1:7">
      <c r="A33" t="s">
        <v>99</v>
      </c>
      <c r="B33">
        <v>326</v>
      </c>
      <c r="C33">
        <v>8</v>
      </c>
      <c r="D33">
        <v>334</v>
      </c>
      <c r="F33" s="2" t="s">
        <v>135</v>
      </c>
      <c r="G33" s="2">
        <f>G27-G26</f>
        <v>198</v>
      </c>
    </row>
    <row r="34" spans="1:7">
      <c r="A34" t="s">
        <v>104</v>
      </c>
      <c r="B34">
        <v>325</v>
      </c>
      <c r="C34">
        <v>0</v>
      </c>
      <c r="D34">
        <v>325</v>
      </c>
      <c r="F34" s="2" t="s">
        <v>136</v>
      </c>
      <c r="G34" s="2">
        <f>G28-G27</f>
        <v>3571</v>
      </c>
    </row>
    <row r="35" spans="1:7">
      <c r="A35" t="s">
        <v>57</v>
      </c>
      <c r="B35">
        <v>306</v>
      </c>
      <c r="C35">
        <v>1</v>
      </c>
      <c r="D35">
        <v>307</v>
      </c>
    </row>
    <row r="36" spans="1:7">
      <c r="A36" t="s">
        <v>65</v>
      </c>
      <c r="B36">
        <v>288</v>
      </c>
      <c r="C36">
        <v>1</v>
      </c>
      <c r="D36">
        <v>289</v>
      </c>
    </row>
    <row r="37" spans="1:7">
      <c r="A37" t="s">
        <v>80</v>
      </c>
      <c r="B37">
        <v>281</v>
      </c>
      <c r="C37">
        <v>2</v>
      </c>
      <c r="D37">
        <v>283</v>
      </c>
    </row>
    <row r="38" spans="1:7">
      <c r="A38" t="s">
        <v>59</v>
      </c>
      <c r="B38">
        <v>260</v>
      </c>
      <c r="C38">
        <v>34</v>
      </c>
      <c r="D38">
        <v>294</v>
      </c>
    </row>
    <row r="39" spans="1:7">
      <c r="A39" t="s">
        <v>79</v>
      </c>
      <c r="B39">
        <v>248</v>
      </c>
      <c r="C39">
        <v>1</v>
      </c>
      <c r="D39">
        <v>249</v>
      </c>
    </row>
    <row r="40" spans="1:7">
      <c r="A40" t="s">
        <v>30</v>
      </c>
      <c r="B40">
        <v>247</v>
      </c>
      <c r="C40">
        <v>3</v>
      </c>
      <c r="D40">
        <v>250</v>
      </c>
    </row>
    <row r="41" spans="1:7">
      <c r="A41" t="s">
        <v>76</v>
      </c>
      <c r="B41">
        <v>241</v>
      </c>
      <c r="C41">
        <v>1</v>
      </c>
      <c r="D41">
        <v>242</v>
      </c>
    </row>
    <row r="42" spans="1:7">
      <c r="A42" t="s">
        <v>88</v>
      </c>
      <c r="B42">
        <v>240</v>
      </c>
      <c r="C42">
        <v>1</v>
      </c>
      <c r="D42">
        <v>241</v>
      </c>
    </row>
    <row r="43" spans="1:7">
      <c r="A43" t="s">
        <v>43</v>
      </c>
      <c r="B43">
        <v>224</v>
      </c>
      <c r="C43">
        <v>0</v>
      </c>
      <c r="D43">
        <v>224</v>
      </c>
    </row>
    <row r="44" spans="1:7">
      <c r="A44" t="s">
        <v>53</v>
      </c>
      <c r="B44">
        <v>220</v>
      </c>
      <c r="C44">
        <v>78</v>
      </c>
      <c r="D44">
        <v>298</v>
      </c>
    </row>
    <row r="45" spans="1:7">
      <c r="A45" t="s">
        <v>45</v>
      </c>
      <c r="B45">
        <v>218</v>
      </c>
      <c r="C45">
        <v>0</v>
      </c>
      <c r="D45">
        <v>218</v>
      </c>
    </row>
    <row r="46" spans="1:7">
      <c r="A46" t="s">
        <v>9</v>
      </c>
      <c r="B46">
        <v>201</v>
      </c>
      <c r="C46">
        <v>0</v>
      </c>
      <c r="D46">
        <v>201</v>
      </c>
    </row>
    <row r="47" spans="1:7">
      <c r="A47" t="s">
        <v>114</v>
      </c>
      <c r="B47">
        <v>196</v>
      </c>
      <c r="C47">
        <v>0</v>
      </c>
      <c r="D47">
        <v>196</v>
      </c>
    </row>
    <row r="48" spans="1:7">
      <c r="A48" t="s">
        <v>75</v>
      </c>
      <c r="B48">
        <v>190</v>
      </c>
      <c r="C48">
        <v>35</v>
      </c>
      <c r="D48">
        <v>225</v>
      </c>
    </row>
    <row r="49" spans="1:4">
      <c r="A49" t="s">
        <v>117</v>
      </c>
      <c r="B49">
        <v>189</v>
      </c>
      <c r="C49">
        <v>1</v>
      </c>
      <c r="D49">
        <v>190</v>
      </c>
    </row>
    <row r="50" spans="1:4">
      <c r="A50" t="s">
        <v>58</v>
      </c>
      <c r="B50">
        <v>177</v>
      </c>
      <c r="C50">
        <v>80</v>
      </c>
      <c r="D50">
        <v>257</v>
      </c>
    </row>
    <row r="51" spans="1:4">
      <c r="A51" t="s">
        <v>42</v>
      </c>
      <c r="B51">
        <v>175</v>
      </c>
      <c r="C51">
        <v>0</v>
      </c>
      <c r="D51">
        <v>175</v>
      </c>
    </row>
    <row r="52" spans="1:4">
      <c r="A52" t="s">
        <v>60</v>
      </c>
      <c r="B52">
        <v>159</v>
      </c>
      <c r="C52">
        <v>37</v>
      </c>
      <c r="D52">
        <v>196</v>
      </c>
    </row>
    <row r="53" spans="1:4">
      <c r="A53" t="s">
        <v>85</v>
      </c>
      <c r="B53">
        <v>156</v>
      </c>
      <c r="C53">
        <v>0</v>
      </c>
      <c r="D53">
        <v>156</v>
      </c>
    </row>
    <row r="54" spans="1:4">
      <c r="A54" t="s">
        <v>90</v>
      </c>
      <c r="B54">
        <v>153</v>
      </c>
      <c r="C54">
        <v>13</v>
      </c>
      <c r="D54">
        <v>166</v>
      </c>
    </row>
    <row r="55" spans="1:4">
      <c r="A55" t="s">
        <v>6</v>
      </c>
      <c r="B55">
        <v>151</v>
      </c>
      <c r="C55">
        <v>11</v>
      </c>
      <c r="D55">
        <v>162</v>
      </c>
    </row>
    <row r="56" spans="1:4">
      <c r="A56" t="s">
        <v>105</v>
      </c>
      <c r="B56">
        <v>148</v>
      </c>
      <c r="C56">
        <v>0</v>
      </c>
      <c r="D56">
        <v>148</v>
      </c>
    </row>
    <row r="57" spans="1:4">
      <c r="A57" t="s">
        <v>103</v>
      </c>
      <c r="B57">
        <v>146</v>
      </c>
      <c r="C57">
        <v>1</v>
      </c>
      <c r="D57">
        <v>147</v>
      </c>
    </row>
    <row r="58" spans="1:4">
      <c r="A58" t="s">
        <v>24</v>
      </c>
      <c r="B58">
        <v>145</v>
      </c>
      <c r="C58">
        <v>0</v>
      </c>
      <c r="D58">
        <v>145</v>
      </c>
    </row>
    <row r="59" spans="1:4">
      <c r="A59" t="s">
        <v>44</v>
      </c>
      <c r="B59">
        <v>139</v>
      </c>
      <c r="C59">
        <v>24</v>
      </c>
      <c r="D59">
        <v>163</v>
      </c>
    </row>
    <row r="60" spans="1:4">
      <c r="A60" t="s">
        <v>71</v>
      </c>
      <c r="B60">
        <v>136</v>
      </c>
      <c r="C60">
        <v>0</v>
      </c>
      <c r="D60">
        <v>136</v>
      </c>
    </row>
    <row r="61" spans="1:4">
      <c r="A61" t="s">
        <v>40</v>
      </c>
      <c r="B61">
        <v>136</v>
      </c>
      <c r="C61">
        <v>5</v>
      </c>
      <c r="D61">
        <v>141</v>
      </c>
    </row>
    <row r="62" spans="1:4">
      <c r="A62" t="s">
        <v>46</v>
      </c>
      <c r="B62">
        <v>134</v>
      </c>
      <c r="C62">
        <v>11</v>
      </c>
      <c r="D62">
        <v>145</v>
      </c>
    </row>
    <row r="63" spans="1:4">
      <c r="A63" t="s">
        <v>96</v>
      </c>
      <c r="B63">
        <v>133</v>
      </c>
      <c r="C63">
        <v>0</v>
      </c>
      <c r="D63">
        <v>133</v>
      </c>
    </row>
    <row r="64" spans="1:4">
      <c r="A64" t="s">
        <v>5</v>
      </c>
      <c r="B64">
        <v>129</v>
      </c>
      <c r="C64">
        <v>30</v>
      </c>
      <c r="D64">
        <v>159</v>
      </c>
    </row>
    <row r="65" spans="1:4">
      <c r="A65" t="s">
        <v>95</v>
      </c>
      <c r="B65">
        <v>128</v>
      </c>
      <c r="C65">
        <v>5</v>
      </c>
      <c r="D65">
        <v>133</v>
      </c>
    </row>
    <row r="66" spans="1:4">
      <c r="A66" t="s">
        <v>33</v>
      </c>
      <c r="B66">
        <v>127</v>
      </c>
      <c r="C66">
        <v>5</v>
      </c>
      <c r="D66">
        <v>132</v>
      </c>
    </row>
    <row r="67" spans="1:4">
      <c r="A67" t="s">
        <v>35</v>
      </c>
      <c r="B67">
        <v>125</v>
      </c>
      <c r="C67">
        <v>3</v>
      </c>
      <c r="D67">
        <v>128</v>
      </c>
    </row>
    <row r="68" spans="1:4">
      <c r="A68" t="s">
        <v>29</v>
      </c>
      <c r="B68">
        <v>124</v>
      </c>
      <c r="C68">
        <v>3</v>
      </c>
      <c r="D68">
        <v>127</v>
      </c>
    </row>
    <row r="69" spans="1:4">
      <c r="A69" t="s">
        <v>13</v>
      </c>
      <c r="B69">
        <v>116</v>
      </c>
      <c r="C69">
        <v>1</v>
      </c>
      <c r="D69">
        <v>117</v>
      </c>
    </row>
    <row r="70" spans="1:4">
      <c r="A70" t="s">
        <v>14</v>
      </c>
      <c r="B70">
        <v>112</v>
      </c>
      <c r="C70">
        <v>0</v>
      </c>
      <c r="D70">
        <v>112</v>
      </c>
    </row>
    <row r="71" spans="1:4">
      <c r="A71" t="s">
        <v>48</v>
      </c>
      <c r="B71">
        <v>107</v>
      </c>
      <c r="C71">
        <v>15</v>
      </c>
      <c r="D71">
        <v>122</v>
      </c>
    </row>
    <row r="72" spans="1:4">
      <c r="A72" t="s">
        <v>28</v>
      </c>
      <c r="B72">
        <v>98</v>
      </c>
      <c r="C72">
        <v>0</v>
      </c>
      <c r="D72">
        <v>98</v>
      </c>
    </row>
    <row r="73" spans="1:4">
      <c r="A73" t="s">
        <v>37</v>
      </c>
      <c r="B73">
        <v>98</v>
      </c>
      <c r="C73">
        <v>0</v>
      </c>
      <c r="D73">
        <v>98</v>
      </c>
    </row>
    <row r="74" spans="1:4">
      <c r="A74" t="s">
        <v>110</v>
      </c>
      <c r="B74">
        <v>96</v>
      </c>
      <c r="C74">
        <v>2</v>
      </c>
      <c r="D74">
        <v>98</v>
      </c>
    </row>
    <row r="75" spans="1:4">
      <c r="A75" t="s">
        <v>10</v>
      </c>
      <c r="B75">
        <v>89</v>
      </c>
      <c r="C75">
        <v>0</v>
      </c>
      <c r="D75">
        <v>89</v>
      </c>
    </row>
    <row r="76" spans="1:4">
      <c r="A76" t="s">
        <v>89</v>
      </c>
      <c r="B76">
        <v>85</v>
      </c>
      <c r="C76">
        <v>3</v>
      </c>
      <c r="D76">
        <v>88</v>
      </c>
    </row>
    <row r="77" spans="1:4">
      <c r="A77" t="s">
        <v>87</v>
      </c>
      <c r="B77">
        <v>84</v>
      </c>
      <c r="C77">
        <v>0</v>
      </c>
      <c r="D77">
        <v>84</v>
      </c>
    </row>
    <row r="78" spans="1:4">
      <c r="A78" t="s">
        <v>55</v>
      </c>
      <c r="B78">
        <v>79</v>
      </c>
      <c r="C78">
        <v>0</v>
      </c>
      <c r="D78">
        <v>79</v>
      </c>
    </row>
    <row r="79" spans="1:4">
      <c r="A79" t="s">
        <v>25</v>
      </c>
      <c r="B79">
        <v>78</v>
      </c>
      <c r="C79">
        <v>0</v>
      </c>
      <c r="D79">
        <v>78</v>
      </c>
    </row>
    <row r="80" spans="1:4">
      <c r="A80" t="s">
        <v>73</v>
      </c>
      <c r="B80">
        <v>78</v>
      </c>
      <c r="C80">
        <v>0</v>
      </c>
      <c r="D80">
        <v>78</v>
      </c>
    </row>
    <row r="81" spans="1:4">
      <c r="A81" t="s">
        <v>11</v>
      </c>
      <c r="B81">
        <v>78</v>
      </c>
      <c r="C81">
        <v>2</v>
      </c>
      <c r="D81">
        <v>80</v>
      </c>
    </row>
    <row r="82" spans="1:4">
      <c r="A82" t="s">
        <v>41</v>
      </c>
      <c r="B82">
        <v>78</v>
      </c>
      <c r="C82">
        <v>0</v>
      </c>
      <c r="D82">
        <v>78</v>
      </c>
    </row>
    <row r="83" spans="1:4">
      <c r="A83" t="s">
        <v>116</v>
      </c>
      <c r="B83">
        <v>73</v>
      </c>
      <c r="C83">
        <v>3</v>
      </c>
      <c r="D83">
        <v>76</v>
      </c>
    </row>
    <row r="84" spans="1:4">
      <c r="A84" t="s">
        <v>20</v>
      </c>
      <c r="B84">
        <v>71</v>
      </c>
      <c r="C84">
        <v>5</v>
      </c>
      <c r="D84">
        <v>76</v>
      </c>
    </row>
    <row r="85" spans="1:4">
      <c r="A85" t="s">
        <v>64</v>
      </c>
      <c r="B85">
        <v>70</v>
      </c>
      <c r="C85">
        <v>2</v>
      </c>
      <c r="D85">
        <v>72</v>
      </c>
    </row>
    <row r="86" spans="1:4">
      <c r="A86" t="s">
        <v>32</v>
      </c>
      <c r="B86">
        <v>69</v>
      </c>
      <c r="C86">
        <v>0</v>
      </c>
      <c r="D86">
        <v>69</v>
      </c>
    </row>
    <row r="87" spans="1:4">
      <c r="A87" t="s">
        <v>69</v>
      </c>
      <c r="B87">
        <v>69</v>
      </c>
      <c r="C87">
        <v>7</v>
      </c>
      <c r="D87">
        <v>76</v>
      </c>
    </row>
    <row r="88" spans="1:4">
      <c r="A88" t="s">
        <v>119</v>
      </c>
      <c r="B88">
        <v>67</v>
      </c>
      <c r="C88">
        <v>7</v>
      </c>
      <c r="D88">
        <v>74</v>
      </c>
    </row>
    <row r="89" spans="1:4">
      <c r="A89" t="s">
        <v>72</v>
      </c>
      <c r="B89">
        <v>66</v>
      </c>
      <c r="C89">
        <v>23</v>
      </c>
      <c r="D89">
        <v>89</v>
      </c>
    </row>
    <row r="90" spans="1:4">
      <c r="A90" t="s">
        <v>26</v>
      </c>
      <c r="B90">
        <v>63</v>
      </c>
      <c r="C90">
        <v>0</v>
      </c>
      <c r="D90">
        <v>63</v>
      </c>
    </row>
    <row r="91" spans="1:4">
      <c r="A91" t="s">
        <v>50</v>
      </c>
      <c r="B91">
        <v>59</v>
      </c>
      <c r="C91">
        <v>1</v>
      </c>
      <c r="D91">
        <v>60</v>
      </c>
    </row>
    <row r="92" spans="1:4">
      <c r="A92" t="s">
        <v>108</v>
      </c>
      <c r="B92">
        <v>59</v>
      </c>
      <c r="C92">
        <v>3</v>
      </c>
      <c r="D92">
        <v>62</v>
      </c>
    </row>
    <row r="93" spans="1:4">
      <c r="A93" t="s">
        <v>81</v>
      </c>
      <c r="B93">
        <v>58</v>
      </c>
      <c r="C93">
        <v>23</v>
      </c>
      <c r="D93">
        <v>81</v>
      </c>
    </row>
    <row r="94" spans="1:4">
      <c r="A94" t="s">
        <v>107</v>
      </c>
      <c r="B94">
        <v>57</v>
      </c>
      <c r="C94">
        <v>3</v>
      </c>
      <c r="D94">
        <v>60</v>
      </c>
    </row>
    <row r="95" spans="1:4">
      <c r="A95" t="s">
        <v>7</v>
      </c>
      <c r="B95">
        <v>56</v>
      </c>
      <c r="C95">
        <v>0</v>
      </c>
      <c r="D95">
        <v>56</v>
      </c>
    </row>
    <row r="96" spans="1:4">
      <c r="A96" t="s">
        <v>66</v>
      </c>
      <c r="B96">
        <v>56</v>
      </c>
      <c r="C96">
        <v>1</v>
      </c>
      <c r="D96">
        <v>57</v>
      </c>
    </row>
    <row r="97" spans="1:4">
      <c r="A97" t="s">
        <v>8</v>
      </c>
      <c r="B97">
        <v>54</v>
      </c>
      <c r="C97">
        <v>0</v>
      </c>
      <c r="D97">
        <v>54</v>
      </c>
    </row>
    <row r="98" spans="1:4">
      <c r="A98" t="s">
        <v>120</v>
      </c>
      <c r="B98">
        <v>52</v>
      </c>
      <c r="C98">
        <v>0</v>
      </c>
      <c r="D98">
        <v>52</v>
      </c>
    </row>
    <row r="99" spans="1:4">
      <c r="A99" t="s">
        <v>86</v>
      </c>
      <c r="B99">
        <v>49</v>
      </c>
      <c r="C99">
        <v>0</v>
      </c>
      <c r="D99">
        <v>49</v>
      </c>
    </row>
    <row r="100" spans="1:4">
      <c r="A100" t="s">
        <v>94</v>
      </c>
      <c r="B100">
        <v>48</v>
      </c>
      <c r="C100">
        <v>1</v>
      </c>
      <c r="D100">
        <v>49</v>
      </c>
    </row>
    <row r="101" spans="1:4">
      <c r="A101" t="s">
        <v>47</v>
      </c>
      <c r="B101">
        <v>48</v>
      </c>
      <c r="C101">
        <v>0</v>
      </c>
      <c r="D101">
        <v>48</v>
      </c>
    </row>
    <row r="102" spans="1:4">
      <c r="A102" t="s">
        <v>78</v>
      </c>
      <c r="B102">
        <v>46</v>
      </c>
      <c r="C102">
        <v>0</v>
      </c>
      <c r="D102">
        <v>46</v>
      </c>
    </row>
    <row r="103" spans="1:4">
      <c r="A103" t="s">
        <v>70</v>
      </c>
      <c r="B103">
        <v>42</v>
      </c>
      <c r="C103">
        <v>3</v>
      </c>
      <c r="D103">
        <v>45</v>
      </c>
    </row>
    <row r="104" spans="1:4">
      <c r="A104" t="s">
        <v>63</v>
      </c>
      <c r="B104">
        <v>40</v>
      </c>
      <c r="C104">
        <v>0</v>
      </c>
      <c r="D104">
        <v>40</v>
      </c>
    </row>
    <row r="105" spans="1:4">
      <c r="A105" t="s">
        <v>92</v>
      </c>
      <c r="B105">
        <v>39</v>
      </c>
      <c r="C105">
        <v>0</v>
      </c>
      <c r="D105">
        <v>39</v>
      </c>
    </row>
    <row r="106" spans="1:4">
      <c r="A106" t="s">
        <v>12</v>
      </c>
      <c r="B106">
        <v>38</v>
      </c>
      <c r="C106">
        <v>0</v>
      </c>
      <c r="D106">
        <v>38</v>
      </c>
    </row>
    <row r="107" spans="1:4">
      <c r="A107" t="s">
        <v>83</v>
      </c>
      <c r="B107">
        <v>38</v>
      </c>
      <c r="C107">
        <v>6</v>
      </c>
      <c r="D107">
        <v>44</v>
      </c>
    </row>
    <row r="108" spans="1:4">
      <c r="A108" t="s">
        <v>21</v>
      </c>
      <c r="B108">
        <v>37</v>
      </c>
      <c r="C108">
        <v>3</v>
      </c>
      <c r="D108">
        <v>40</v>
      </c>
    </row>
    <row r="109" spans="1:4">
      <c r="A109" t="s">
        <v>38</v>
      </c>
      <c r="B109">
        <v>35</v>
      </c>
      <c r="C109">
        <v>2</v>
      </c>
      <c r="D109">
        <v>37</v>
      </c>
    </row>
    <row r="110" spans="1:4">
      <c r="A110" t="s">
        <v>123</v>
      </c>
      <c r="B110">
        <v>33</v>
      </c>
      <c r="C110">
        <v>0</v>
      </c>
      <c r="D110">
        <v>33</v>
      </c>
    </row>
    <row r="111" spans="1:4">
      <c r="A111" t="s">
        <v>121</v>
      </c>
      <c r="B111">
        <v>32</v>
      </c>
      <c r="C111">
        <v>0</v>
      </c>
      <c r="D111">
        <v>32</v>
      </c>
    </row>
    <row r="112" spans="1:4">
      <c r="A112" t="s">
        <v>52</v>
      </c>
      <c r="B112">
        <v>31</v>
      </c>
      <c r="C112">
        <v>2</v>
      </c>
      <c r="D112">
        <v>33</v>
      </c>
    </row>
    <row r="113" spans="1:4">
      <c r="A113" t="s">
        <v>54</v>
      </c>
      <c r="B113">
        <v>30</v>
      </c>
      <c r="C113">
        <v>2</v>
      </c>
      <c r="D113">
        <v>32</v>
      </c>
    </row>
    <row r="114" spans="1:4">
      <c r="A114" t="s">
        <v>122</v>
      </c>
      <c r="B114">
        <v>29</v>
      </c>
      <c r="C114">
        <v>0</v>
      </c>
      <c r="D114">
        <v>29</v>
      </c>
    </row>
    <row r="115" spans="1:4">
      <c r="A115" t="s">
        <v>31</v>
      </c>
      <c r="B115">
        <v>28</v>
      </c>
      <c r="C115">
        <v>1</v>
      </c>
      <c r="D115">
        <v>29</v>
      </c>
    </row>
    <row r="116" spans="1:4">
      <c r="A116" t="s">
        <v>61</v>
      </c>
      <c r="B116">
        <v>27</v>
      </c>
      <c r="C116">
        <v>0</v>
      </c>
      <c r="D116">
        <v>27</v>
      </c>
    </row>
    <row r="117" spans="1:4">
      <c r="A117" t="s">
        <v>4</v>
      </c>
      <c r="B117">
        <v>21</v>
      </c>
      <c r="C117">
        <v>0</v>
      </c>
      <c r="D117">
        <v>21</v>
      </c>
    </row>
    <row r="118" spans="1:4">
      <c r="A118" t="s">
        <v>62</v>
      </c>
      <c r="B118">
        <v>19</v>
      </c>
      <c r="C118">
        <v>0</v>
      </c>
      <c r="D118">
        <v>19</v>
      </c>
    </row>
    <row r="119" spans="1:4">
      <c r="A119" t="s">
        <v>101</v>
      </c>
      <c r="B119">
        <v>16</v>
      </c>
      <c r="C119">
        <v>0</v>
      </c>
      <c r="D119">
        <v>16</v>
      </c>
    </row>
    <row r="120" spans="1:4">
      <c r="A120" t="s">
        <v>84</v>
      </c>
      <c r="B120">
        <v>11</v>
      </c>
      <c r="C120">
        <v>3</v>
      </c>
      <c r="D120">
        <v>14</v>
      </c>
    </row>
    <row r="121" spans="1:4">
      <c r="A121" t="s">
        <v>124</v>
      </c>
      <c r="B121">
        <v>8</v>
      </c>
      <c r="C121">
        <v>0</v>
      </c>
      <c r="D121">
        <v>8</v>
      </c>
    </row>
    <row r="122" spans="1:4">
      <c r="A122" t="s">
        <v>16</v>
      </c>
      <c r="B122">
        <v>2</v>
      </c>
      <c r="C122">
        <v>2</v>
      </c>
      <c r="D122">
        <v>4</v>
      </c>
    </row>
  </sheetData>
  <sortState ref="A2:D350">
    <sortCondition descending="1" ref="B2:B350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data</vt:lpstr>
      <vt:lpstr>data!size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2014-01-15T08:48:37Z</dcterms:modified>
</cp:coreProperties>
</file>